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0210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didiertroux/DONNEES/Serveur/MOE-AMO/2-En Cours/17_009-Chantilly-MOE M Amélie 2/0040-SUIVI TRAVAUX/0041-ACT/Dossier10_XXX-ACT-DCE/"/>
    </mc:Choice>
  </mc:AlternateContent>
  <xr:revisionPtr revIDLastSave="0" documentId="13_ncr:1_{5A67AF7B-F904-274A-B2FE-57BB5BE3244C}" xr6:coauthVersionLast="28" xr6:coauthVersionMax="28" xr10:uidLastSave="{00000000-0000-0000-0000-000000000000}"/>
  <bookViews>
    <workbookView xWindow="0" yWindow="460" windowWidth="24900" windowHeight="15540" activeTab="1" xr2:uid="{00000000-000D-0000-FFFF-FFFF00000000}"/>
  </bookViews>
  <sheets>
    <sheet name="Lot 01 - Travaux d'éclairage pu" sheetId="1" r:id="rId1"/>
    <sheet name="Lot 02 - Travaux de voirie" sheetId="4" r:id="rId2"/>
  </sheets>
  <definedNames>
    <definedName name="_xlnm.Print_Titles" localSheetId="0">'Lot 01 - Travaux d''éclairage pu'!$1:$1</definedName>
    <definedName name="_xlnm.Print_Titles" localSheetId="1">'Lot 02 - Travaux de voirie'!$1:$1</definedName>
    <definedName name="_xlnm.Print_Area" localSheetId="0">'Lot 01 - Travaux d''éclairage pu'!$A$1:$F$68</definedName>
    <definedName name="_xlnm.Print_Area" localSheetId="1">'Lot 02 - Travaux de voirie'!$A$1:$F$47</definedName>
  </definedNames>
  <calcPr calcId="171027" concurrentCalc="0"/>
</workbook>
</file>

<file path=xl/calcChain.xml><?xml version="1.0" encoding="utf-8"?>
<calcChain xmlns="http://schemas.openxmlformats.org/spreadsheetml/2006/main">
  <c r="F5" i="4" l="1"/>
  <c r="F5" i="1"/>
  <c r="F6" i="1"/>
  <c r="F7" i="1"/>
  <c r="F8" i="1"/>
  <c r="F10" i="1"/>
  <c r="F12" i="1"/>
  <c r="F13" i="1"/>
  <c r="F14" i="1"/>
  <c r="F15" i="1"/>
  <c r="F16" i="1"/>
  <c r="F17" i="1"/>
  <c r="F18" i="1"/>
  <c r="F19" i="1"/>
  <c r="F20" i="1"/>
  <c r="F22" i="1"/>
  <c r="F23" i="1"/>
  <c r="F24" i="1"/>
  <c r="F25" i="1"/>
  <c r="F26" i="1"/>
  <c r="F27" i="1"/>
  <c r="F28" i="1"/>
  <c r="F30" i="1"/>
  <c r="F31" i="1"/>
  <c r="F32" i="1"/>
  <c r="F39" i="1"/>
  <c r="F40" i="1"/>
  <c r="F41" i="1"/>
  <c r="F42" i="1"/>
  <c r="F43" i="1"/>
  <c r="F44" i="1"/>
  <c r="F45" i="1"/>
  <c r="F46" i="1"/>
  <c r="F47" i="1"/>
  <c r="F49" i="1"/>
  <c r="F50" i="1"/>
  <c r="F51" i="1"/>
  <c r="F52" i="1"/>
  <c r="F53" i="1"/>
  <c r="F54" i="1"/>
  <c r="F55" i="1"/>
  <c r="F57" i="1"/>
  <c r="F58" i="1"/>
  <c r="F59" i="1"/>
  <c r="F64" i="1"/>
  <c r="D49" i="1"/>
  <c r="F60" i="1"/>
  <c r="F61" i="1"/>
  <c r="F65" i="1"/>
  <c r="F66" i="1"/>
  <c r="F15" i="4"/>
  <c r="D29" i="4"/>
  <c r="F33" i="1"/>
  <c r="F34" i="1"/>
  <c r="F25" i="4"/>
  <c r="F24" i="4"/>
  <c r="F23" i="4"/>
  <c r="F22" i="4"/>
  <c r="F21" i="4"/>
  <c r="F20" i="4"/>
  <c r="F19" i="4"/>
  <c r="F18" i="4"/>
  <c r="F17" i="4"/>
  <c r="F16" i="4"/>
  <c r="F12" i="4"/>
  <c r="F11" i="4"/>
  <c r="F14" i="4"/>
  <c r="F9" i="4"/>
  <c r="F8" i="4"/>
  <c r="F7" i="4"/>
  <c r="F6" i="4"/>
  <c r="F26" i="4"/>
  <c r="F27" i="4"/>
  <c r="F28" i="4"/>
  <c r="F29" i="4"/>
  <c r="F30" i="4"/>
  <c r="F32" i="4"/>
  <c r="F33" i="4"/>
  <c r="F35" i="4"/>
  <c r="F36" i="4"/>
  <c r="F37" i="4"/>
  <c r="F38" i="4"/>
  <c r="F39" i="4"/>
  <c r="F40" i="4"/>
  <c r="F41" i="4"/>
  <c r="F42" i="4"/>
  <c r="F43" i="4"/>
  <c r="F44" i="4"/>
  <c r="F45" i="4"/>
</calcChain>
</file>

<file path=xl/sharedStrings.xml><?xml version="1.0" encoding="utf-8"?>
<sst xmlns="http://schemas.openxmlformats.org/spreadsheetml/2006/main" count="270" uniqueCount="139">
  <si>
    <t>Prix</t>
  </si>
  <si>
    <t>Designation</t>
  </si>
  <si>
    <t>Unité</t>
  </si>
  <si>
    <t>Quantités</t>
  </si>
  <si>
    <t>Prix unitaire HT</t>
  </si>
  <si>
    <t>Prix Total HT</t>
  </si>
  <si>
    <t>Tranche ferme et unique</t>
  </si>
  <si>
    <t>Avenue Marie Amélie</t>
  </si>
  <si>
    <t>01 - Généralités</t>
  </si>
  <si>
    <t>L01 - 1</t>
  </si>
  <si>
    <t>Amenée et repliement des installations de chantier</t>
  </si>
  <si>
    <t>FT</t>
  </si>
  <si>
    <t>L01 - 2</t>
  </si>
  <si>
    <t>Etablissement des plans d'éxecution, et étude d'éclairement</t>
  </si>
  <si>
    <t>L01 - 3</t>
  </si>
  <si>
    <t>Mise en place de la signalisation du chantier et entretien</t>
  </si>
  <si>
    <t>L01 - 4</t>
  </si>
  <si>
    <t>Plan de récolement</t>
  </si>
  <si>
    <t>01-1 - Travaux préparatoires</t>
  </si>
  <si>
    <t>L01 - 5</t>
  </si>
  <si>
    <t>Réalisation de sondages avant travaux</t>
  </si>
  <si>
    <t>02 - Tranchées et travaux de voirie</t>
  </si>
  <si>
    <t>L01 - 6</t>
  </si>
  <si>
    <t>2100- Ouverture de tranchée</t>
  </si>
  <si>
    <t>M3</t>
  </si>
  <si>
    <t>L01 - 7</t>
  </si>
  <si>
    <t>Décapage de la terre végétale et mise en dépôt</t>
  </si>
  <si>
    <t>M²</t>
  </si>
  <si>
    <t>L01 - 8</t>
  </si>
  <si>
    <t>Dépose et repose de bordures de trottoirs</t>
  </si>
  <si>
    <t>ML</t>
  </si>
  <si>
    <t>L01 - 9</t>
  </si>
  <si>
    <t>Engazonnement, y compris préparation</t>
  </si>
  <si>
    <t>L01 - 10</t>
  </si>
  <si>
    <t>Fourniture et mise en oeuvre de sable pour enrobage</t>
  </si>
  <si>
    <t>L01 - 11</t>
  </si>
  <si>
    <t>Fourniture et mise en place de GNT0/31,5 pour remblais des tranchées sous chaussée et trottoir.</t>
  </si>
  <si>
    <t>L01 - 12</t>
  </si>
  <si>
    <t>Réfections de tranchées en enrobé type BBSG 0/10 Cl3 150 kg/m² sur chaussée et 0/6 120Kg/m² sur trottoirs</t>
  </si>
  <si>
    <t>L01 - 13</t>
  </si>
  <si>
    <t>Régalage de terre végétale pour remise en état des terrains en fin de chantier</t>
  </si>
  <si>
    <t>L01 - 14</t>
  </si>
  <si>
    <t>Reprise sur stock et mise en oeuvre de remblais</t>
  </si>
  <si>
    <t>06 - Eclairage Public</t>
  </si>
  <si>
    <t>L01 - 15</t>
  </si>
  <si>
    <t>5002 - Fourniture et pose de fourreau TPC Ø80</t>
  </si>
  <si>
    <t>L01 - 16</t>
  </si>
  <si>
    <t xml:space="preserve">Dépose de candélabres existants </t>
  </si>
  <si>
    <t>U</t>
  </si>
  <si>
    <t>L01 - 17</t>
  </si>
  <si>
    <t>Fourniture et déroulage en tranchée ouverte de câble de terre 25² Cu.</t>
  </si>
  <si>
    <t>L01 - 18</t>
  </si>
  <si>
    <t>Fourniture et pose de chambre de tirage type  K2C</t>
  </si>
  <si>
    <t>L01 - 19</t>
  </si>
  <si>
    <t>Fourniture et pose de chambre de tirage type L1T</t>
  </si>
  <si>
    <t>L01 - 20</t>
  </si>
  <si>
    <t>Fourniture et tirage sous fourreau de câble 4x10² Cu R2V.</t>
  </si>
  <si>
    <t>L01 - 21</t>
  </si>
  <si>
    <t>Réinstallation des candélabres déposé</t>
  </si>
  <si>
    <t>25 - Contrôles et essais</t>
  </si>
  <si>
    <t>L01 - 22</t>
  </si>
  <si>
    <t>Essais de compactage sur remblais de tranchées</t>
  </si>
  <si>
    <t>L01 - 23</t>
  </si>
  <si>
    <t>Visite d'un organisme de contrôle pour conformité électrique de l'installation</t>
  </si>
  <si>
    <t>TOTAL HT</t>
  </si>
  <si>
    <t>TVA 20%</t>
  </si>
  <si>
    <t>TOTAL TTC</t>
  </si>
  <si>
    <t>complété quant aux prix par l'entrepreneur soussigné_x000D_
à ,                                                                                              le</t>
  </si>
  <si>
    <t>Constat d'huissier</t>
  </si>
  <si>
    <t>L02 - 25</t>
  </si>
  <si>
    <t>Installations des panneaux de chantier prévus au CCTP</t>
  </si>
  <si>
    <t>L02 - 26</t>
  </si>
  <si>
    <t>L02 - 27</t>
  </si>
  <si>
    <t>L02 - 29</t>
  </si>
  <si>
    <t>L02 - 30</t>
  </si>
  <si>
    <t>Remplacement et mise à niveau des fontes de voirie existantes</t>
  </si>
  <si>
    <t>03 - Voirie</t>
  </si>
  <si>
    <t>L02 - 31</t>
  </si>
  <si>
    <t>1313- PV pour mise en oeuvre de grav bitume ou enrobés à la main</t>
  </si>
  <si>
    <t>T</t>
  </si>
  <si>
    <t>L02 - 32</t>
  </si>
  <si>
    <t>1314- Fourniture et mise en œuvre de béton bitumineux 0/6 sous trottoir à la main</t>
  </si>
  <si>
    <t>L02 - 33</t>
  </si>
  <si>
    <t>1711- Fourniture et pose de bordure T1 en béton pleine masse (U+B)</t>
  </si>
  <si>
    <t>L02 - 34</t>
  </si>
  <si>
    <t>1716- Fourniture et pose de bordure A2 en béton pleine masse (U+B)</t>
  </si>
  <si>
    <t>L02 - 35</t>
  </si>
  <si>
    <t>1721- Fourniture et pose de bordures Grès</t>
  </si>
  <si>
    <t>L02 - 36</t>
  </si>
  <si>
    <t>4010- Fourniture et mise en place de terre végétale</t>
  </si>
  <si>
    <t>L02 - 37</t>
  </si>
  <si>
    <t>Caniveau de type CS1</t>
  </si>
  <si>
    <t>L02 - 38</t>
  </si>
  <si>
    <t>Démontage des bordures et caniveaux existants</t>
  </si>
  <si>
    <t>L02 - 39</t>
  </si>
  <si>
    <t>Extraction de déblais pour terrassement en terrain de toute nature.</t>
  </si>
  <si>
    <t>L02 - 40</t>
  </si>
  <si>
    <t>Fourniture et mise en oeuvre de Béton Bitumineux  0/10 mm porphyre cl3 (BBSG 0/10 Cl3) pour couche de roulement , y compris couche d'accrochage sur 5 cm.</t>
  </si>
  <si>
    <t>L02 - 41</t>
  </si>
  <si>
    <t>Fourniture et mise en oeuvre de GB0/20 ou 0/14 appliquée mécaniquement</t>
  </si>
  <si>
    <t>L02 - 42</t>
  </si>
  <si>
    <t xml:space="preserve">Fourniture et mise en oeuvre de GNT 0/31,5 </t>
  </si>
  <si>
    <t>L02 - 43</t>
  </si>
  <si>
    <t>Fourniture et pose de bordure d'aide à l'accostage pour quais bus et cars en béton</t>
  </si>
  <si>
    <t>L02 - 44</t>
  </si>
  <si>
    <t>Rabotage de chaussée</t>
  </si>
  <si>
    <t>CM.M²</t>
  </si>
  <si>
    <t>L02 - 45</t>
  </si>
  <si>
    <t>05 - Assainissement Pluvial</t>
  </si>
  <si>
    <t>L02 - 46</t>
  </si>
  <si>
    <t>2203- Fourniture et pose de canalisation PVC CR8 DN300</t>
  </si>
  <si>
    <t>L02 - 47</t>
  </si>
  <si>
    <t>Fourniture et pose de bouches d'avaloir profil A ou T</t>
  </si>
  <si>
    <t>10 - Signalisation</t>
  </si>
  <si>
    <t>L02 - 48</t>
  </si>
  <si>
    <t>3101- Réalisation de marquage au sol  routier à la résine</t>
  </si>
  <si>
    <t>L02 - 49</t>
  </si>
  <si>
    <t>3113- Marquage au sol  d'un passage piéton à la résine</t>
  </si>
  <si>
    <t>L02 - 50</t>
  </si>
  <si>
    <t>3114- Marquage horizontale d'amorce de plateaux ou cassis (dents de requins)</t>
  </si>
  <si>
    <t>L02 - 51</t>
  </si>
  <si>
    <t>3115- Réalisation du marquage de place handicapée selon arrêté du 15/02/2007.</t>
  </si>
  <si>
    <t>L02 - 52</t>
  </si>
  <si>
    <t>3204- Panneau passage piétons C20a</t>
  </si>
  <si>
    <t>L02 - 53</t>
  </si>
  <si>
    <t>3205- Panneau passage surélevé C27</t>
  </si>
  <si>
    <t>L02 - 54</t>
  </si>
  <si>
    <t>Bandes d'éveil à la vigilance minérales (pododactiles)</t>
  </si>
  <si>
    <t>L02 - 55</t>
  </si>
  <si>
    <t>Matérialisation d'arrêt de Bus : marquage au sol signalisation horizontale</t>
  </si>
  <si>
    <t>Option remplacement du câble entre avenue de Chatres et Avenue de Nemours</t>
  </si>
  <si>
    <t>1743- Fourniture et pose de pavés en grès ancien 20*20 ou 15*20</t>
  </si>
  <si>
    <t>L02 - 28-1</t>
  </si>
  <si>
    <t>L02 - 28-2</t>
  </si>
  <si>
    <t>Réalisation de bordures d'espaces verts en pavés grès ancien 15*20 et banquette en béton désactivé de 30cm</t>
  </si>
  <si>
    <t>ml</t>
  </si>
  <si>
    <t>Ensemble des travaux.</t>
  </si>
  <si>
    <t>L02 - 24-1</t>
  </si>
  <si>
    <t>L02 - 24-2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</si>
</sst>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43" formatCode="_-* #,##0.00\ _€_-;\-* #,##0.00\ _€_-;_-* &quot;-&quot;??\ _€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b/>
      <i/>
      <u/>
      <sz val="16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95B3D7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42">
    <xf numFmtId="0" fontId="0" fillId="0" borderId="0" xfId="0"/>
    <xf numFmtId="49" fontId="0" fillId="0" borderId="1" xfId="0" applyNumberFormat="1" applyBorder="1" applyAlignment="1">
      <alignment vertical="top"/>
    </xf>
    <xf numFmtId="49" fontId="0" fillId="0" borderId="1" xfId="0" applyNumberFormat="1" applyBorder="1" applyAlignment="1">
      <alignment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vertical="center"/>
    </xf>
    <xf numFmtId="49" fontId="0" fillId="0" borderId="1" xfId="0" applyNumberFormat="1" applyBorder="1" applyAlignment="1">
      <alignment vertical="center"/>
    </xf>
    <xf numFmtId="49" fontId="0" fillId="0" borderId="1" xfId="0" applyNumberFormat="1" applyBorder="1" applyAlignment="1">
      <alignment vertical="center" wrapText="1"/>
    </xf>
    <xf numFmtId="49" fontId="0" fillId="0" borderId="1" xfId="0" applyNumberFormat="1" applyBorder="1" applyAlignment="1">
      <alignment horizontal="center" vertical="center"/>
    </xf>
    <xf numFmtId="43" fontId="0" fillId="0" borderId="1" xfId="2" applyFont="1" applyBorder="1" applyAlignment="1">
      <alignment horizontal="right" vertical="center"/>
    </xf>
    <xf numFmtId="44" fontId="0" fillId="0" borderId="1" xfId="1" applyFont="1" applyBorder="1" applyAlignment="1">
      <alignment horizontal="right" vertical="center"/>
    </xf>
    <xf numFmtId="44" fontId="0" fillId="0" borderId="2" xfId="1" applyFont="1" applyBorder="1" applyAlignment="1">
      <alignment horizontal="right" vertical="center"/>
    </xf>
    <xf numFmtId="0" fontId="0" fillId="0" borderId="0" xfId="0" applyAlignment="1">
      <alignment horizontal="center" vertical="center"/>
    </xf>
    <xf numFmtId="43" fontId="0" fillId="0" borderId="0" xfId="2" applyFont="1" applyAlignment="1">
      <alignment horizontal="right" vertical="center"/>
    </xf>
    <xf numFmtId="0" fontId="0" fillId="0" borderId="0" xfId="0" applyAlignment="1">
      <alignment vertical="center" wrapText="1"/>
    </xf>
    <xf numFmtId="44" fontId="0" fillId="0" borderId="0" xfId="1" applyFont="1" applyAlignment="1">
      <alignment horizontal="right" vertical="center"/>
    </xf>
    <xf numFmtId="49" fontId="3" fillId="2" borderId="1" xfId="0" applyNumberFormat="1" applyFont="1" applyFill="1" applyBorder="1" applyAlignment="1">
      <alignment horizontal="center" vertical="center"/>
    </xf>
    <xf numFmtId="43" fontId="3" fillId="2" borderId="1" xfId="2" applyFont="1" applyFill="1" applyBorder="1" applyAlignment="1">
      <alignment horizontal="right" vertical="center"/>
    </xf>
    <xf numFmtId="44" fontId="3" fillId="2" borderId="1" xfId="1" applyFont="1" applyFill="1" applyBorder="1" applyAlignment="1">
      <alignment horizontal="center" vertical="center"/>
    </xf>
    <xf numFmtId="0" fontId="3" fillId="0" borderId="0" xfId="0" applyFont="1" applyAlignment="1">
      <alignment vertical="center"/>
    </xf>
    <xf numFmtId="44" fontId="2" fillId="2" borderId="1" xfId="1" applyFont="1" applyFill="1" applyBorder="1" applyAlignment="1">
      <alignment horizontal="right" vertical="center"/>
    </xf>
    <xf numFmtId="44" fontId="2" fillId="0" borderId="1" xfId="1" applyFont="1" applyBorder="1" applyAlignment="1">
      <alignment horizontal="right" vertical="center"/>
    </xf>
    <xf numFmtId="44" fontId="0" fillId="0" borderId="1" xfId="1" applyFont="1" applyBorder="1" applyAlignment="1">
      <alignment horizontal="right" vertical="top"/>
    </xf>
    <xf numFmtId="44" fontId="0" fillId="0" borderId="2" xfId="1" applyFont="1" applyBorder="1" applyAlignment="1">
      <alignment horizontal="right" vertical="top"/>
    </xf>
    <xf numFmtId="44" fontId="0" fillId="0" borderId="0" xfId="1" applyFont="1" applyAlignment="1">
      <alignment horizontal="right"/>
    </xf>
    <xf numFmtId="43" fontId="0" fillId="0" borderId="1" xfId="2" applyFont="1" applyBorder="1" applyAlignment="1">
      <alignment horizontal="right" vertical="top"/>
    </xf>
    <xf numFmtId="43" fontId="0" fillId="0" borderId="0" xfId="2" applyFont="1" applyAlignment="1">
      <alignment horizontal="right"/>
    </xf>
    <xf numFmtId="49" fontId="0" fillId="0" borderId="1" xfId="0" applyNumberFormat="1" applyBorder="1" applyAlignment="1">
      <alignment horizontal="center" vertical="top"/>
    </xf>
    <xf numFmtId="0" fontId="0" fillId="0" borderId="0" xfId="0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43" fontId="2" fillId="0" borderId="0" xfId="2" applyFont="1" applyAlignment="1">
      <alignment horizontal="right"/>
    </xf>
    <xf numFmtId="44" fontId="2" fillId="2" borderId="1" xfId="1" applyFont="1" applyFill="1" applyBorder="1" applyAlignment="1">
      <alignment horizontal="right"/>
    </xf>
    <xf numFmtId="44" fontId="2" fillId="0" borderId="1" xfId="1" applyFont="1" applyBorder="1" applyAlignment="1">
      <alignment horizontal="right"/>
    </xf>
    <xf numFmtId="49" fontId="0" fillId="0" borderId="1" xfId="0" applyNumberFormat="1" applyBorder="1" applyAlignment="1">
      <alignment vertical="center"/>
    </xf>
    <xf numFmtId="49" fontId="0" fillId="0" borderId="1" xfId="0" applyNumberFormat="1" applyBorder="1" applyAlignment="1">
      <alignment vertical="center"/>
    </xf>
    <xf numFmtId="44" fontId="2" fillId="0" borderId="0" xfId="1" applyFont="1" applyBorder="1" applyAlignment="1">
      <alignment horizontal="right"/>
    </xf>
    <xf numFmtId="49" fontId="2" fillId="0" borderId="1" xfId="0" applyNumberFormat="1" applyFont="1" applyBorder="1"/>
    <xf numFmtId="49" fontId="0" fillId="0" borderId="1" xfId="0" applyNumberFormat="1" applyBorder="1"/>
    <xf numFmtId="0" fontId="5" fillId="0" borderId="0" xfId="0" applyFont="1" applyAlignment="1">
      <alignment horizontal="center"/>
    </xf>
    <xf numFmtId="0" fontId="4" fillId="0" borderId="3" xfId="0" applyFont="1" applyBorder="1" applyAlignment="1">
      <alignment horizontal="center"/>
    </xf>
    <xf numFmtId="49" fontId="2" fillId="0" borderId="1" xfId="0" applyNumberFormat="1" applyFont="1" applyBorder="1" applyAlignment="1">
      <alignment vertical="center"/>
    </xf>
    <xf numFmtId="49" fontId="0" fillId="0" borderId="1" xfId="0" applyNumberFormat="1" applyBorder="1" applyAlignment="1">
      <alignment vertical="center"/>
    </xf>
  </cellXfs>
  <cellStyles count="3">
    <cellStyle name="Milliers" xfId="2" builtinId="3"/>
    <cellStyle name="Monétaire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68"/>
  <sheetViews>
    <sheetView view="pageLayout" topLeftCell="A22" zoomScaleNormal="100" workbookViewId="0">
      <selection activeCell="E57" sqref="E57:E58"/>
    </sheetView>
  </sheetViews>
  <sheetFormatPr baseColWidth="10" defaultRowHeight="15" x14ac:dyDescent="0.2"/>
  <cols>
    <col min="1" max="1" width="7.5" bestFit="1" customWidth="1"/>
    <col min="2" max="2" width="87.6640625" bestFit="1" customWidth="1"/>
    <col min="3" max="3" width="6.5" style="27" bestFit="1" customWidth="1"/>
    <col min="4" max="4" width="12.1640625" style="25" bestFit="1" customWidth="1"/>
    <col min="5" max="5" width="17.5" style="23" bestFit="1" customWidth="1"/>
    <col min="6" max="6" width="14.6640625" style="23" bestFit="1" customWidth="1"/>
  </cols>
  <sheetData>
    <row r="1" spans="1:6" s="18" customFormat="1" ht="29" customHeight="1" x14ac:dyDescent="0.2">
      <c r="A1" s="15" t="s">
        <v>0</v>
      </c>
      <c r="B1" s="15" t="s">
        <v>1</v>
      </c>
      <c r="C1" s="15" t="s">
        <v>2</v>
      </c>
      <c r="D1" s="16" t="s">
        <v>3</v>
      </c>
      <c r="E1" s="17" t="s">
        <v>4</v>
      </c>
      <c r="F1" s="17" t="s">
        <v>5</v>
      </c>
    </row>
    <row r="2" spans="1:6" x14ac:dyDescent="0.2">
      <c r="A2" s="36" t="s">
        <v>6</v>
      </c>
      <c r="B2" s="37"/>
      <c r="C2" s="37"/>
      <c r="D2" s="37"/>
      <c r="E2" s="37"/>
      <c r="F2" s="37"/>
    </row>
    <row r="3" spans="1:6" x14ac:dyDescent="0.2">
      <c r="A3" s="36" t="s">
        <v>7</v>
      </c>
      <c r="B3" s="37"/>
      <c r="C3" s="37"/>
      <c r="D3" s="37"/>
      <c r="E3" s="37"/>
      <c r="F3" s="37"/>
    </row>
    <row r="4" spans="1:6" x14ac:dyDescent="0.2">
      <c r="A4" s="36" t="s">
        <v>8</v>
      </c>
      <c r="B4" s="37"/>
      <c r="C4" s="37"/>
      <c r="D4" s="37"/>
      <c r="E4" s="37"/>
      <c r="F4" s="37"/>
    </row>
    <row r="5" spans="1:6" x14ac:dyDescent="0.2">
      <c r="A5" s="1" t="s">
        <v>9</v>
      </c>
      <c r="B5" s="2" t="s">
        <v>10</v>
      </c>
      <c r="C5" s="26" t="s">
        <v>11</v>
      </c>
      <c r="D5" s="24">
        <v>1</v>
      </c>
      <c r="E5" s="21"/>
      <c r="F5" s="21">
        <f>D5*E5</f>
        <v>0</v>
      </c>
    </row>
    <row r="6" spans="1:6" x14ac:dyDescent="0.2">
      <c r="A6" s="1" t="s">
        <v>12</v>
      </c>
      <c r="B6" s="2" t="s">
        <v>13</v>
      </c>
      <c r="C6" s="26" t="s">
        <v>11</v>
      </c>
      <c r="D6" s="24">
        <v>1</v>
      </c>
      <c r="E6" s="21"/>
      <c r="F6" s="21">
        <f t="shared" ref="F6:F8" si="0">D6*E6</f>
        <v>0</v>
      </c>
    </row>
    <row r="7" spans="1:6" x14ac:dyDescent="0.2">
      <c r="A7" s="1" t="s">
        <v>14</v>
      </c>
      <c r="B7" s="2" t="s">
        <v>15</v>
      </c>
      <c r="C7" s="26" t="s">
        <v>11</v>
      </c>
      <c r="D7" s="24">
        <v>1</v>
      </c>
      <c r="E7" s="21"/>
      <c r="F7" s="21">
        <f t="shared" si="0"/>
        <v>0</v>
      </c>
    </row>
    <row r="8" spans="1:6" x14ac:dyDescent="0.2">
      <c r="A8" s="1" t="s">
        <v>16</v>
      </c>
      <c r="B8" s="2" t="s">
        <v>17</v>
      </c>
      <c r="C8" s="26" t="s">
        <v>11</v>
      </c>
      <c r="D8" s="24">
        <v>1</v>
      </c>
      <c r="E8" s="21"/>
      <c r="F8" s="21">
        <f t="shared" si="0"/>
        <v>0</v>
      </c>
    </row>
    <row r="9" spans="1:6" x14ac:dyDescent="0.2">
      <c r="A9" s="36" t="s">
        <v>18</v>
      </c>
      <c r="B9" s="37"/>
      <c r="C9" s="37"/>
      <c r="D9" s="37"/>
      <c r="E9" s="37"/>
      <c r="F9" s="37"/>
    </row>
    <row r="10" spans="1:6" x14ac:dyDescent="0.2">
      <c r="A10" s="1" t="s">
        <v>19</v>
      </c>
      <c r="B10" s="2" t="s">
        <v>20</v>
      </c>
      <c r="C10" s="26" t="s">
        <v>11</v>
      </c>
      <c r="D10" s="24">
        <v>1</v>
      </c>
      <c r="E10" s="21"/>
      <c r="F10" s="21">
        <f>D10*E10</f>
        <v>0</v>
      </c>
    </row>
    <row r="11" spans="1:6" x14ac:dyDescent="0.2">
      <c r="A11" s="36" t="s">
        <v>21</v>
      </c>
      <c r="B11" s="37"/>
      <c r="C11" s="37"/>
      <c r="D11" s="37"/>
      <c r="E11" s="37"/>
      <c r="F11" s="37"/>
    </row>
    <row r="12" spans="1:6" x14ac:dyDescent="0.2">
      <c r="A12" s="1" t="s">
        <v>22</v>
      </c>
      <c r="B12" s="2" t="s">
        <v>23</v>
      </c>
      <c r="C12" s="26" t="s">
        <v>24</v>
      </c>
      <c r="D12" s="24">
        <v>430</v>
      </c>
      <c r="E12" s="21"/>
      <c r="F12" s="21">
        <f t="shared" ref="F12:F20" si="1">D12*E12</f>
        <v>0</v>
      </c>
    </row>
    <row r="13" spans="1:6" x14ac:dyDescent="0.2">
      <c r="A13" s="1" t="s">
        <v>25</v>
      </c>
      <c r="B13" s="2" t="s">
        <v>26</v>
      </c>
      <c r="C13" s="26" t="s">
        <v>27</v>
      </c>
      <c r="D13" s="24">
        <v>250</v>
      </c>
      <c r="E13" s="21"/>
      <c r="F13" s="21">
        <f t="shared" si="1"/>
        <v>0</v>
      </c>
    </row>
    <row r="14" spans="1:6" x14ac:dyDescent="0.2">
      <c r="A14" s="1" t="s">
        <v>28</v>
      </c>
      <c r="B14" s="2" t="s">
        <v>29</v>
      </c>
      <c r="C14" s="26" t="s">
        <v>30</v>
      </c>
      <c r="D14" s="24">
        <v>10</v>
      </c>
      <c r="E14" s="21"/>
      <c r="F14" s="21">
        <f t="shared" si="1"/>
        <v>0</v>
      </c>
    </row>
    <row r="15" spans="1:6" x14ac:dyDescent="0.2">
      <c r="A15" s="1" t="s">
        <v>31</v>
      </c>
      <c r="B15" s="2" t="s">
        <v>32</v>
      </c>
      <c r="C15" s="26" t="s">
        <v>27</v>
      </c>
      <c r="D15" s="24">
        <v>450</v>
      </c>
      <c r="E15" s="21"/>
      <c r="F15" s="21">
        <f t="shared" si="1"/>
        <v>0</v>
      </c>
    </row>
    <row r="16" spans="1:6" x14ac:dyDescent="0.2">
      <c r="A16" s="1" t="s">
        <v>33</v>
      </c>
      <c r="B16" s="2" t="s">
        <v>34</v>
      </c>
      <c r="C16" s="26" t="s">
        <v>24</v>
      </c>
      <c r="D16" s="24">
        <v>215</v>
      </c>
      <c r="E16" s="21"/>
      <c r="F16" s="21">
        <f t="shared" si="1"/>
        <v>0</v>
      </c>
    </row>
    <row r="17" spans="1:6" x14ac:dyDescent="0.2">
      <c r="A17" s="1" t="s">
        <v>35</v>
      </c>
      <c r="B17" s="2" t="s">
        <v>36</v>
      </c>
      <c r="C17" s="26" t="s">
        <v>24</v>
      </c>
      <c r="D17" s="24">
        <v>150</v>
      </c>
      <c r="E17" s="21"/>
      <c r="F17" s="21">
        <f t="shared" si="1"/>
        <v>0</v>
      </c>
    </row>
    <row r="18" spans="1:6" x14ac:dyDescent="0.2">
      <c r="A18" s="1" t="s">
        <v>37</v>
      </c>
      <c r="B18" s="2" t="s">
        <v>38</v>
      </c>
      <c r="C18" s="26" t="s">
        <v>27</v>
      </c>
      <c r="D18" s="24">
        <v>20</v>
      </c>
      <c r="E18" s="21"/>
      <c r="F18" s="21">
        <f t="shared" si="1"/>
        <v>0</v>
      </c>
    </row>
    <row r="19" spans="1:6" x14ac:dyDescent="0.2">
      <c r="A19" s="1" t="s">
        <v>39</v>
      </c>
      <c r="B19" s="2" t="s">
        <v>40</v>
      </c>
      <c r="C19" s="26" t="s">
        <v>27</v>
      </c>
      <c r="D19" s="24">
        <v>250</v>
      </c>
      <c r="E19" s="21"/>
      <c r="F19" s="21">
        <f t="shared" si="1"/>
        <v>0</v>
      </c>
    </row>
    <row r="20" spans="1:6" x14ac:dyDescent="0.2">
      <c r="A20" s="1" t="s">
        <v>41</v>
      </c>
      <c r="B20" s="2" t="s">
        <v>42</v>
      </c>
      <c r="C20" s="26" t="s">
        <v>24</v>
      </c>
      <c r="D20" s="24">
        <v>100</v>
      </c>
      <c r="E20" s="21"/>
      <c r="F20" s="21">
        <f t="shared" si="1"/>
        <v>0</v>
      </c>
    </row>
    <row r="21" spans="1:6" x14ac:dyDescent="0.2">
      <c r="A21" s="36" t="s">
        <v>43</v>
      </c>
      <c r="B21" s="37"/>
      <c r="C21" s="37"/>
      <c r="D21" s="37"/>
      <c r="E21" s="37"/>
      <c r="F21" s="37"/>
    </row>
    <row r="22" spans="1:6" x14ac:dyDescent="0.2">
      <c r="A22" s="1" t="s">
        <v>44</v>
      </c>
      <c r="B22" s="2" t="s">
        <v>45</v>
      </c>
      <c r="C22" s="26" t="s">
        <v>30</v>
      </c>
      <c r="D22" s="24">
        <v>850</v>
      </c>
      <c r="E22" s="21"/>
      <c r="F22" s="21">
        <f t="shared" ref="F22:F28" si="2">D22*E22</f>
        <v>0</v>
      </c>
    </row>
    <row r="23" spans="1:6" x14ac:dyDescent="0.2">
      <c r="A23" s="1" t="s">
        <v>46</v>
      </c>
      <c r="B23" s="2" t="s">
        <v>47</v>
      </c>
      <c r="C23" s="26" t="s">
        <v>48</v>
      </c>
      <c r="D23" s="24">
        <v>16</v>
      </c>
      <c r="E23" s="21"/>
      <c r="F23" s="21">
        <f t="shared" si="2"/>
        <v>0</v>
      </c>
    </row>
    <row r="24" spans="1:6" x14ac:dyDescent="0.2">
      <c r="A24" s="1" t="s">
        <v>49</v>
      </c>
      <c r="B24" s="2" t="s">
        <v>50</v>
      </c>
      <c r="C24" s="26" t="s">
        <v>30</v>
      </c>
      <c r="D24" s="24">
        <v>850</v>
      </c>
      <c r="E24" s="21"/>
      <c r="F24" s="21">
        <f t="shared" si="2"/>
        <v>0</v>
      </c>
    </row>
    <row r="25" spans="1:6" x14ac:dyDescent="0.2">
      <c r="A25" s="1" t="s">
        <v>51</v>
      </c>
      <c r="B25" s="2" t="s">
        <v>52</v>
      </c>
      <c r="C25" s="26" t="s">
        <v>48</v>
      </c>
      <c r="D25" s="24">
        <v>1</v>
      </c>
      <c r="E25" s="21"/>
      <c r="F25" s="21">
        <f t="shared" si="2"/>
        <v>0</v>
      </c>
    </row>
    <row r="26" spans="1:6" x14ac:dyDescent="0.2">
      <c r="A26" s="1" t="s">
        <v>53</v>
      </c>
      <c r="B26" s="2" t="s">
        <v>54</v>
      </c>
      <c r="C26" s="26" t="s">
        <v>48</v>
      </c>
      <c r="D26" s="24">
        <v>2</v>
      </c>
      <c r="E26" s="21"/>
      <c r="F26" s="21">
        <f t="shared" si="2"/>
        <v>0</v>
      </c>
    </row>
    <row r="27" spans="1:6" x14ac:dyDescent="0.2">
      <c r="A27" s="1" t="s">
        <v>55</v>
      </c>
      <c r="B27" s="2" t="s">
        <v>56</v>
      </c>
      <c r="C27" s="26" t="s">
        <v>30</v>
      </c>
      <c r="D27" s="24">
        <v>850</v>
      </c>
      <c r="E27" s="21"/>
      <c r="F27" s="21">
        <f t="shared" si="2"/>
        <v>0</v>
      </c>
    </row>
    <row r="28" spans="1:6" x14ac:dyDescent="0.2">
      <c r="A28" s="1" t="s">
        <v>57</v>
      </c>
      <c r="B28" s="2" t="s">
        <v>58</v>
      </c>
      <c r="C28" s="26" t="s">
        <v>48</v>
      </c>
      <c r="D28" s="24">
        <v>15</v>
      </c>
      <c r="E28" s="21"/>
      <c r="F28" s="21">
        <f t="shared" si="2"/>
        <v>0</v>
      </c>
    </row>
    <row r="29" spans="1:6" x14ac:dyDescent="0.2">
      <c r="A29" s="36" t="s">
        <v>59</v>
      </c>
      <c r="B29" s="37"/>
      <c r="C29" s="37"/>
      <c r="D29" s="37"/>
      <c r="E29" s="37"/>
      <c r="F29" s="37"/>
    </row>
    <row r="30" spans="1:6" x14ac:dyDescent="0.2">
      <c r="A30" s="1" t="s">
        <v>60</v>
      </c>
      <c r="B30" s="2" t="s">
        <v>61</v>
      </c>
      <c r="C30" s="26" t="s">
        <v>48</v>
      </c>
      <c r="D30" s="24">
        <v>10</v>
      </c>
      <c r="E30" s="21"/>
      <c r="F30" s="21">
        <f t="shared" ref="F30:F31" si="3">D30*E30</f>
        <v>0</v>
      </c>
    </row>
    <row r="31" spans="1:6" x14ac:dyDescent="0.2">
      <c r="A31" s="1" t="s">
        <v>62</v>
      </c>
      <c r="B31" s="2" t="s">
        <v>63</v>
      </c>
      <c r="C31" s="26" t="s">
        <v>11</v>
      </c>
      <c r="D31" s="24">
        <v>1</v>
      </c>
      <c r="E31" s="22"/>
      <c r="F31" s="21">
        <f t="shared" si="3"/>
        <v>0</v>
      </c>
    </row>
    <row r="32" spans="1:6" s="28" customFormat="1" x14ac:dyDescent="0.2">
      <c r="C32" s="29"/>
      <c r="D32" s="30"/>
      <c r="E32" s="31" t="s">
        <v>64</v>
      </c>
      <c r="F32" s="32">
        <f>SUM(F5:F31)</f>
        <v>0</v>
      </c>
    </row>
    <row r="33" spans="1:6" s="28" customFormat="1" x14ac:dyDescent="0.2">
      <c r="C33" s="29"/>
      <c r="D33" s="30"/>
      <c r="E33" s="31" t="s">
        <v>65</v>
      </c>
      <c r="F33" s="32">
        <f>F32*0.2</f>
        <v>0</v>
      </c>
    </row>
    <row r="34" spans="1:6" s="28" customFormat="1" x14ac:dyDescent="0.2">
      <c r="C34" s="29"/>
      <c r="D34" s="30"/>
      <c r="E34" s="31" t="s">
        <v>66</v>
      </c>
      <c r="F34" s="32">
        <f>F32+F33</f>
        <v>0</v>
      </c>
    </row>
    <row r="37" spans="1:6" s="28" customFormat="1" ht="19" x14ac:dyDescent="0.25">
      <c r="A37" s="39" t="s">
        <v>130</v>
      </c>
      <c r="B37" s="39"/>
      <c r="C37" s="39"/>
      <c r="D37" s="39"/>
      <c r="E37" s="39"/>
      <c r="F37" s="39"/>
    </row>
    <row r="38" spans="1:6" x14ac:dyDescent="0.2">
      <c r="A38" s="36" t="s">
        <v>21</v>
      </c>
      <c r="B38" s="37"/>
      <c r="C38" s="37"/>
      <c r="D38" s="37"/>
      <c r="E38" s="37"/>
      <c r="F38" s="37"/>
    </row>
    <row r="39" spans="1:6" x14ac:dyDescent="0.2">
      <c r="A39" s="1" t="s">
        <v>22</v>
      </c>
      <c r="B39" s="2" t="s">
        <v>23</v>
      </c>
      <c r="C39" s="26" t="s">
        <v>24</v>
      </c>
      <c r="D39" s="24">
        <v>430</v>
      </c>
      <c r="E39" s="21"/>
      <c r="F39" s="21">
        <f t="shared" ref="F39:F47" si="4">D39*E39</f>
        <v>0</v>
      </c>
    </row>
    <row r="40" spans="1:6" x14ac:dyDescent="0.2">
      <c r="A40" s="1" t="s">
        <v>25</v>
      </c>
      <c r="B40" s="2" t="s">
        <v>26</v>
      </c>
      <c r="C40" s="26" t="s">
        <v>27</v>
      </c>
      <c r="D40" s="24">
        <v>250</v>
      </c>
      <c r="E40" s="21"/>
      <c r="F40" s="21">
        <f t="shared" si="4"/>
        <v>0</v>
      </c>
    </row>
    <row r="41" spans="1:6" x14ac:dyDescent="0.2">
      <c r="A41" s="1" t="s">
        <v>28</v>
      </c>
      <c r="B41" s="2" t="s">
        <v>29</v>
      </c>
      <c r="C41" s="26" t="s">
        <v>30</v>
      </c>
      <c r="D41" s="24">
        <v>10</v>
      </c>
      <c r="E41" s="21"/>
      <c r="F41" s="21">
        <f t="shared" si="4"/>
        <v>0</v>
      </c>
    </row>
    <row r="42" spans="1:6" x14ac:dyDescent="0.2">
      <c r="A42" s="1" t="s">
        <v>31</v>
      </c>
      <c r="B42" s="2" t="s">
        <v>32</v>
      </c>
      <c r="C42" s="26" t="s">
        <v>27</v>
      </c>
      <c r="D42" s="24">
        <v>450</v>
      </c>
      <c r="E42" s="21"/>
      <c r="F42" s="21">
        <f t="shared" si="4"/>
        <v>0</v>
      </c>
    </row>
    <row r="43" spans="1:6" x14ac:dyDescent="0.2">
      <c r="A43" s="1" t="s">
        <v>33</v>
      </c>
      <c r="B43" s="2" t="s">
        <v>34</v>
      </c>
      <c r="C43" s="26" t="s">
        <v>24</v>
      </c>
      <c r="D43" s="24">
        <v>215</v>
      </c>
      <c r="E43" s="21"/>
      <c r="F43" s="21">
        <f t="shared" si="4"/>
        <v>0</v>
      </c>
    </row>
    <row r="44" spans="1:6" x14ac:dyDescent="0.2">
      <c r="A44" s="1" t="s">
        <v>35</v>
      </c>
      <c r="B44" s="2" t="s">
        <v>36</v>
      </c>
      <c r="C44" s="26" t="s">
        <v>24</v>
      </c>
      <c r="D44" s="24">
        <v>150</v>
      </c>
      <c r="E44" s="21"/>
      <c r="F44" s="21">
        <f t="shared" si="4"/>
        <v>0</v>
      </c>
    </row>
    <row r="45" spans="1:6" x14ac:dyDescent="0.2">
      <c r="A45" s="1" t="s">
        <v>37</v>
      </c>
      <c r="B45" s="2" t="s">
        <v>38</v>
      </c>
      <c r="C45" s="26" t="s">
        <v>27</v>
      </c>
      <c r="D45" s="24">
        <v>20</v>
      </c>
      <c r="E45" s="21"/>
      <c r="F45" s="21">
        <f t="shared" si="4"/>
        <v>0</v>
      </c>
    </row>
    <row r="46" spans="1:6" x14ac:dyDescent="0.2">
      <c r="A46" s="1" t="s">
        <v>39</v>
      </c>
      <c r="B46" s="2" t="s">
        <v>40</v>
      </c>
      <c r="C46" s="26" t="s">
        <v>27</v>
      </c>
      <c r="D46" s="24">
        <v>250</v>
      </c>
      <c r="E46" s="21"/>
      <c r="F46" s="21">
        <f t="shared" si="4"/>
        <v>0</v>
      </c>
    </row>
    <row r="47" spans="1:6" x14ac:dyDescent="0.2">
      <c r="A47" s="1" t="s">
        <v>41</v>
      </c>
      <c r="B47" s="2" t="s">
        <v>42</v>
      </c>
      <c r="C47" s="26" t="s">
        <v>24</v>
      </c>
      <c r="D47" s="24">
        <v>100</v>
      </c>
      <c r="E47" s="21"/>
      <c r="F47" s="21">
        <f t="shared" si="4"/>
        <v>0</v>
      </c>
    </row>
    <row r="48" spans="1:6" x14ac:dyDescent="0.2">
      <c r="A48" s="36" t="s">
        <v>43</v>
      </c>
      <c r="B48" s="37"/>
      <c r="C48" s="37"/>
      <c r="D48" s="37"/>
      <c r="E48" s="37"/>
      <c r="F48" s="37"/>
    </row>
    <row r="49" spans="1:6" x14ac:dyDescent="0.2">
      <c r="A49" s="1" t="s">
        <v>44</v>
      </c>
      <c r="B49" s="2" t="s">
        <v>45</v>
      </c>
      <c r="C49" s="26" t="s">
        <v>30</v>
      </c>
      <c r="D49" s="24">
        <f>400+12*6</f>
        <v>472</v>
      </c>
      <c r="E49" s="21"/>
      <c r="F49" s="21">
        <f t="shared" ref="F49:F55" si="5">D49*E49</f>
        <v>0</v>
      </c>
    </row>
    <row r="50" spans="1:6" x14ac:dyDescent="0.2">
      <c r="A50" s="1" t="s">
        <v>46</v>
      </c>
      <c r="B50" s="2" t="s">
        <v>47</v>
      </c>
      <c r="C50" s="26" t="s">
        <v>48</v>
      </c>
      <c r="D50" s="24">
        <v>12</v>
      </c>
      <c r="E50" s="21"/>
      <c r="F50" s="21">
        <f t="shared" si="5"/>
        <v>0</v>
      </c>
    </row>
    <row r="51" spans="1:6" x14ac:dyDescent="0.2">
      <c r="A51" s="1" t="s">
        <v>49</v>
      </c>
      <c r="B51" s="2" t="s">
        <v>50</v>
      </c>
      <c r="C51" s="26" t="s">
        <v>30</v>
      </c>
      <c r="D51" s="24">
        <v>500</v>
      </c>
      <c r="E51" s="21"/>
      <c r="F51" s="21">
        <f t="shared" si="5"/>
        <v>0</v>
      </c>
    </row>
    <row r="52" spans="1:6" x14ac:dyDescent="0.2">
      <c r="A52" s="1" t="s">
        <v>51</v>
      </c>
      <c r="B52" s="2" t="s">
        <v>52</v>
      </c>
      <c r="C52" s="26" t="s">
        <v>48</v>
      </c>
      <c r="D52" s="24">
        <v>1</v>
      </c>
      <c r="E52" s="21"/>
      <c r="F52" s="21">
        <f t="shared" si="5"/>
        <v>0</v>
      </c>
    </row>
    <row r="53" spans="1:6" x14ac:dyDescent="0.2">
      <c r="A53" s="1" t="s">
        <v>53</v>
      </c>
      <c r="B53" s="2" t="s">
        <v>54</v>
      </c>
      <c r="C53" s="26" t="s">
        <v>48</v>
      </c>
      <c r="D53" s="24">
        <v>2</v>
      </c>
      <c r="E53" s="21"/>
      <c r="F53" s="21">
        <f t="shared" si="5"/>
        <v>0</v>
      </c>
    </row>
    <row r="54" spans="1:6" x14ac:dyDescent="0.2">
      <c r="A54" s="1" t="s">
        <v>55</v>
      </c>
      <c r="B54" s="2" t="s">
        <v>56</v>
      </c>
      <c r="C54" s="26" t="s">
        <v>30</v>
      </c>
      <c r="D54" s="24">
        <v>500</v>
      </c>
      <c r="E54" s="21"/>
      <c r="F54" s="21">
        <f t="shared" si="5"/>
        <v>0</v>
      </c>
    </row>
    <row r="55" spans="1:6" x14ac:dyDescent="0.2">
      <c r="A55" s="1" t="s">
        <v>57</v>
      </c>
      <c r="B55" s="2" t="s">
        <v>58</v>
      </c>
      <c r="C55" s="26" t="s">
        <v>48</v>
      </c>
      <c r="D55" s="24">
        <v>12</v>
      </c>
      <c r="E55" s="21"/>
      <c r="F55" s="21">
        <f t="shared" si="5"/>
        <v>0</v>
      </c>
    </row>
    <row r="56" spans="1:6" x14ac:dyDescent="0.2">
      <c r="A56" s="36" t="s">
        <v>59</v>
      </c>
      <c r="B56" s="37"/>
      <c r="C56" s="37"/>
      <c r="D56" s="37"/>
      <c r="E56" s="37"/>
      <c r="F56" s="37"/>
    </row>
    <row r="57" spans="1:6" x14ac:dyDescent="0.2">
      <c r="A57" s="1" t="s">
        <v>60</v>
      </c>
      <c r="B57" s="2" t="s">
        <v>61</v>
      </c>
      <c r="C57" s="26" t="s">
        <v>48</v>
      </c>
      <c r="D57" s="24">
        <v>2</v>
      </c>
      <c r="E57" s="21"/>
      <c r="F57" s="21">
        <f t="shared" ref="F57:F58" si="6">D57*E57</f>
        <v>0</v>
      </c>
    </row>
    <row r="58" spans="1:6" x14ac:dyDescent="0.2">
      <c r="A58" s="1" t="s">
        <v>62</v>
      </c>
      <c r="B58" s="2" t="s">
        <v>63</v>
      </c>
      <c r="C58" s="26" t="s">
        <v>11</v>
      </c>
      <c r="D58" s="24">
        <v>1</v>
      </c>
      <c r="E58" s="22"/>
      <c r="F58" s="21">
        <f t="shared" si="6"/>
        <v>0</v>
      </c>
    </row>
    <row r="59" spans="1:6" s="28" customFormat="1" x14ac:dyDescent="0.2">
      <c r="C59" s="29"/>
      <c r="D59" s="30"/>
      <c r="E59" s="31" t="s">
        <v>64</v>
      </c>
      <c r="F59" s="32">
        <f>SUM(F39:F58)</f>
        <v>0</v>
      </c>
    </row>
    <row r="60" spans="1:6" s="28" customFormat="1" x14ac:dyDescent="0.2">
      <c r="C60" s="29"/>
      <c r="D60" s="30"/>
      <c r="E60" s="31" t="s">
        <v>65</v>
      </c>
      <c r="F60" s="32">
        <f>F59*0.2</f>
        <v>0</v>
      </c>
    </row>
    <row r="61" spans="1:6" s="28" customFormat="1" x14ac:dyDescent="0.2">
      <c r="C61" s="29"/>
      <c r="D61" s="30"/>
      <c r="E61" s="31" t="s">
        <v>66</v>
      </c>
      <c r="F61" s="32">
        <f>F59+F60</f>
        <v>0</v>
      </c>
    </row>
    <row r="62" spans="1:6" s="28" customFormat="1" x14ac:dyDescent="0.2">
      <c r="C62" s="29"/>
      <c r="D62" s="30"/>
      <c r="E62" s="30"/>
      <c r="F62" s="35"/>
    </row>
    <row r="63" spans="1:6" s="28" customFormat="1" ht="21" x14ac:dyDescent="0.25">
      <c r="A63" s="38" t="s">
        <v>136</v>
      </c>
      <c r="B63" s="38"/>
      <c r="C63" s="38"/>
      <c r="D63" s="38"/>
      <c r="E63" s="38"/>
      <c r="F63" s="38"/>
    </row>
    <row r="64" spans="1:6" s="28" customFormat="1" x14ac:dyDescent="0.2">
      <c r="C64" s="29"/>
      <c r="D64" s="30"/>
      <c r="E64" s="31" t="s">
        <v>64</v>
      </c>
      <c r="F64" s="32">
        <f>F59+F32</f>
        <v>0</v>
      </c>
    </row>
    <row r="65" spans="2:6" s="28" customFormat="1" x14ac:dyDescent="0.2">
      <c r="C65" s="29"/>
      <c r="D65" s="30"/>
      <c r="E65" s="31" t="s">
        <v>65</v>
      </c>
      <c r="F65" s="32">
        <f>F64*0.2</f>
        <v>0</v>
      </c>
    </row>
    <row r="66" spans="2:6" s="28" customFormat="1" x14ac:dyDescent="0.2">
      <c r="C66" s="29"/>
      <c r="D66" s="30"/>
      <c r="E66" s="31" t="s">
        <v>66</v>
      </c>
      <c r="F66" s="32">
        <f>F64+F65</f>
        <v>0</v>
      </c>
    </row>
    <row r="67" spans="2:6" s="28" customFormat="1" x14ac:dyDescent="0.2">
      <c r="C67" s="29"/>
      <c r="D67" s="30"/>
      <c r="E67" s="30"/>
      <c r="F67" s="35"/>
    </row>
    <row r="68" spans="2:6" ht="30" x14ac:dyDescent="0.2">
      <c r="B68" s="3" t="s">
        <v>67</v>
      </c>
    </row>
  </sheetData>
  <mergeCells count="12">
    <mergeCell ref="A21:F21"/>
    <mergeCell ref="A63:F63"/>
    <mergeCell ref="A2:F2"/>
    <mergeCell ref="A3:F3"/>
    <mergeCell ref="A4:F4"/>
    <mergeCell ref="A9:F9"/>
    <mergeCell ref="A11:F11"/>
    <mergeCell ref="A37:F37"/>
    <mergeCell ref="A38:F38"/>
    <mergeCell ref="A48:F48"/>
    <mergeCell ref="A56:F56"/>
    <mergeCell ref="A29:F29"/>
  </mergeCells>
  <pageMargins left="0.70866141732283472" right="0.70866141732283472" top="1.6535433070866143" bottom="0.74803149606299213" header="0.31496062992125984" footer="0.31496062992125984"/>
  <pageSetup paperSize="9" scale="80" fitToHeight="2" orientation="landscape" r:id="rId1"/>
  <headerFooter>
    <oddHeader>&amp;L&amp;"-,Gras"Dossier ACP 17_009&amp;C&amp;"System Font,Gras italique"&amp;14&amp;K000000Réaménagement de l'Avenue Marie Amélie 
entre la rue du Bois St Denis et l'Avenue de Chartres
Détail estimatif -  lot éclairage Public
&amp;R&amp;"Calibri,Gras"Ville de Chantilly (60)</oddHeader>
    <oddFooter>&amp;L&amp;"Helvetica,Normal"&amp;12&amp;K000000Edition du &amp;D&amp;C&amp;"Calibri,Normal"&amp;K000000Page &amp;P /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F47"/>
  <sheetViews>
    <sheetView tabSelected="1" view="pageLayout" zoomScaleNormal="180" workbookViewId="0">
      <selection activeCell="B5" sqref="B5"/>
    </sheetView>
  </sheetViews>
  <sheetFormatPr baseColWidth="10" defaultRowHeight="15" x14ac:dyDescent="0.2"/>
  <cols>
    <col min="1" max="1" width="8.6640625" style="4" bestFit="1" customWidth="1"/>
    <col min="2" max="2" width="83.1640625" style="4" customWidth="1"/>
    <col min="3" max="3" width="6.83203125" style="11" bestFit="1" customWidth="1"/>
    <col min="4" max="4" width="12.1640625" style="12" bestFit="1" customWidth="1"/>
    <col min="5" max="5" width="17.5" style="14" bestFit="1" customWidth="1"/>
    <col min="6" max="6" width="14.6640625" style="14" bestFit="1" customWidth="1"/>
    <col min="7" max="16384" width="10.83203125" style="4"/>
  </cols>
  <sheetData>
    <row r="1" spans="1:6" s="18" customFormat="1" ht="29" customHeight="1" x14ac:dyDescent="0.2">
      <c r="A1" s="15" t="s">
        <v>0</v>
      </c>
      <c r="B1" s="15" t="s">
        <v>1</v>
      </c>
      <c r="C1" s="15" t="s">
        <v>2</v>
      </c>
      <c r="D1" s="16" t="s">
        <v>3</v>
      </c>
      <c r="E1" s="17" t="s">
        <v>4</v>
      </c>
      <c r="F1" s="17" t="s">
        <v>5</v>
      </c>
    </row>
    <row r="2" spans="1:6" x14ac:dyDescent="0.2">
      <c r="A2" s="40" t="s">
        <v>6</v>
      </c>
      <c r="B2" s="41"/>
      <c r="C2" s="41"/>
      <c r="D2" s="41"/>
      <c r="E2" s="41"/>
      <c r="F2" s="41"/>
    </row>
    <row r="3" spans="1:6" x14ac:dyDescent="0.2">
      <c r="A3" s="40" t="s">
        <v>7</v>
      </c>
      <c r="B3" s="41"/>
      <c r="C3" s="41"/>
      <c r="D3" s="41"/>
      <c r="E3" s="41"/>
      <c r="F3" s="41"/>
    </row>
    <row r="4" spans="1:6" x14ac:dyDescent="0.2">
      <c r="A4" s="40" t="s">
        <v>8</v>
      </c>
      <c r="B4" s="41"/>
      <c r="C4" s="41"/>
      <c r="D4" s="41"/>
      <c r="E4" s="41"/>
      <c r="F4" s="41"/>
    </row>
    <row r="5" spans="1:6" x14ac:dyDescent="0.2">
      <c r="A5" s="34" t="s">
        <v>137</v>
      </c>
      <c r="B5" s="2" t="s">
        <v>10</v>
      </c>
      <c r="C5" s="7" t="s">
        <v>11</v>
      </c>
      <c r="D5" s="8">
        <v>1</v>
      </c>
      <c r="E5" s="9"/>
      <c r="F5" s="9">
        <f>E5*D5</f>
        <v>0</v>
      </c>
    </row>
    <row r="6" spans="1:6" x14ac:dyDescent="0.2">
      <c r="A6" s="5" t="s">
        <v>138</v>
      </c>
      <c r="B6" s="6" t="s">
        <v>68</v>
      </c>
      <c r="C6" s="7" t="s">
        <v>11</v>
      </c>
      <c r="D6" s="8">
        <v>1</v>
      </c>
      <c r="E6" s="9"/>
      <c r="F6" s="9">
        <f>E6*D6</f>
        <v>0</v>
      </c>
    </row>
    <row r="7" spans="1:6" x14ac:dyDescent="0.2">
      <c r="A7" s="5" t="s">
        <v>69</v>
      </c>
      <c r="B7" s="6" t="s">
        <v>70</v>
      </c>
      <c r="C7" s="7" t="s">
        <v>11</v>
      </c>
      <c r="D7" s="8">
        <v>1</v>
      </c>
      <c r="E7" s="9"/>
      <c r="F7" s="9">
        <f t="shared" ref="F7:F9" si="0">E7*D7</f>
        <v>0</v>
      </c>
    </row>
    <row r="8" spans="1:6" x14ac:dyDescent="0.2">
      <c r="A8" s="5" t="s">
        <v>71</v>
      </c>
      <c r="B8" s="6" t="s">
        <v>15</v>
      </c>
      <c r="C8" s="7" t="s">
        <v>11</v>
      </c>
      <c r="D8" s="8">
        <v>1</v>
      </c>
      <c r="E8" s="9"/>
      <c r="F8" s="9">
        <f t="shared" si="0"/>
        <v>0</v>
      </c>
    </row>
    <row r="9" spans="1:6" x14ac:dyDescent="0.2">
      <c r="A9" s="5" t="s">
        <v>72</v>
      </c>
      <c r="B9" s="6" t="s">
        <v>17</v>
      </c>
      <c r="C9" s="7" t="s">
        <v>11</v>
      </c>
      <c r="D9" s="8">
        <v>1</v>
      </c>
      <c r="E9" s="9"/>
      <c r="F9" s="9">
        <f t="shared" si="0"/>
        <v>0</v>
      </c>
    </row>
    <row r="10" spans="1:6" x14ac:dyDescent="0.2">
      <c r="A10" s="40" t="s">
        <v>18</v>
      </c>
      <c r="B10" s="41"/>
      <c r="C10" s="41"/>
      <c r="D10" s="41"/>
      <c r="E10" s="41"/>
      <c r="F10" s="41"/>
    </row>
    <row r="11" spans="1:6" x14ac:dyDescent="0.2">
      <c r="A11" s="5" t="s">
        <v>73</v>
      </c>
      <c r="B11" s="6" t="s">
        <v>20</v>
      </c>
      <c r="C11" s="7" t="s">
        <v>11</v>
      </c>
      <c r="D11" s="8">
        <v>1</v>
      </c>
      <c r="E11" s="9"/>
      <c r="F11" s="9">
        <f t="shared" ref="F11:F12" si="1">E11*D11</f>
        <v>0</v>
      </c>
    </row>
    <row r="12" spans="1:6" x14ac:dyDescent="0.2">
      <c r="A12" s="5" t="s">
        <v>74</v>
      </c>
      <c r="B12" s="6" t="s">
        <v>75</v>
      </c>
      <c r="C12" s="7" t="s">
        <v>11</v>
      </c>
      <c r="D12" s="8">
        <v>1</v>
      </c>
      <c r="E12" s="9"/>
      <c r="F12" s="9">
        <f t="shared" si="1"/>
        <v>0</v>
      </c>
    </row>
    <row r="13" spans="1:6" x14ac:dyDescent="0.2">
      <c r="A13" s="40" t="s">
        <v>76</v>
      </c>
      <c r="B13" s="41"/>
      <c r="C13" s="41"/>
      <c r="D13" s="41"/>
      <c r="E13" s="41"/>
      <c r="F13" s="41"/>
    </row>
    <row r="14" spans="1:6" x14ac:dyDescent="0.2">
      <c r="A14" s="5" t="s">
        <v>132</v>
      </c>
      <c r="B14" s="6" t="s">
        <v>131</v>
      </c>
      <c r="C14" s="7" t="s">
        <v>27</v>
      </c>
      <c r="D14" s="8">
        <v>35</v>
      </c>
      <c r="E14" s="9"/>
      <c r="F14" s="9">
        <f>E14*D14</f>
        <v>0</v>
      </c>
    </row>
    <row r="15" spans="1:6" ht="30" x14ac:dyDescent="0.2">
      <c r="A15" s="33" t="s">
        <v>133</v>
      </c>
      <c r="B15" s="6" t="s">
        <v>134</v>
      </c>
      <c r="C15" s="7" t="s">
        <v>135</v>
      </c>
      <c r="D15" s="8">
        <v>180</v>
      </c>
      <c r="E15" s="9"/>
      <c r="F15" s="9">
        <f>E15*D15</f>
        <v>0</v>
      </c>
    </row>
    <row r="16" spans="1:6" x14ac:dyDescent="0.2">
      <c r="A16" s="5" t="s">
        <v>77</v>
      </c>
      <c r="B16" s="6" t="s">
        <v>78</v>
      </c>
      <c r="C16" s="7" t="s">
        <v>79</v>
      </c>
      <c r="D16" s="8">
        <v>30</v>
      </c>
      <c r="E16" s="9"/>
      <c r="F16" s="9">
        <f t="shared" ref="F16:F25" si="2">E16*D16</f>
        <v>0</v>
      </c>
    </row>
    <row r="17" spans="1:6" x14ac:dyDescent="0.2">
      <c r="A17" s="5" t="s">
        <v>80</v>
      </c>
      <c r="B17" s="6" t="s">
        <v>81</v>
      </c>
      <c r="C17" s="7" t="s">
        <v>79</v>
      </c>
      <c r="D17" s="8">
        <v>25</v>
      </c>
      <c r="E17" s="9"/>
      <c r="F17" s="9">
        <f t="shared" si="2"/>
        <v>0</v>
      </c>
    </row>
    <row r="18" spans="1:6" x14ac:dyDescent="0.2">
      <c r="A18" s="5" t="s">
        <v>82</v>
      </c>
      <c r="B18" s="6" t="s">
        <v>83</v>
      </c>
      <c r="C18" s="7" t="s">
        <v>30</v>
      </c>
      <c r="D18" s="8">
        <v>400</v>
      </c>
      <c r="E18" s="9"/>
      <c r="F18" s="9">
        <f t="shared" si="2"/>
        <v>0</v>
      </c>
    </row>
    <row r="19" spans="1:6" x14ac:dyDescent="0.2">
      <c r="A19" s="5" t="s">
        <v>84</v>
      </c>
      <c r="B19" s="6" t="s">
        <v>85</v>
      </c>
      <c r="C19" s="7" t="s">
        <v>30</v>
      </c>
      <c r="D19" s="8">
        <v>250</v>
      </c>
      <c r="E19" s="9"/>
      <c r="F19" s="9">
        <f t="shared" si="2"/>
        <v>0</v>
      </c>
    </row>
    <row r="20" spans="1:6" x14ac:dyDescent="0.2">
      <c r="A20" s="5" t="s">
        <v>86</v>
      </c>
      <c r="B20" s="6" t="s">
        <v>87</v>
      </c>
      <c r="C20" s="7" t="s">
        <v>30</v>
      </c>
      <c r="D20" s="8">
        <v>80</v>
      </c>
      <c r="E20" s="9"/>
      <c r="F20" s="9">
        <f t="shared" si="2"/>
        <v>0</v>
      </c>
    </row>
    <row r="21" spans="1:6" x14ac:dyDescent="0.2">
      <c r="A21" s="5" t="s">
        <v>88</v>
      </c>
      <c r="B21" s="6" t="s">
        <v>89</v>
      </c>
      <c r="C21" s="7" t="s">
        <v>24</v>
      </c>
      <c r="D21" s="8">
        <v>80</v>
      </c>
      <c r="E21" s="9"/>
      <c r="F21" s="9">
        <f t="shared" si="2"/>
        <v>0</v>
      </c>
    </row>
    <row r="22" spans="1:6" x14ac:dyDescent="0.2">
      <c r="A22" s="5" t="s">
        <v>90</v>
      </c>
      <c r="B22" s="6" t="s">
        <v>91</v>
      </c>
      <c r="C22" s="7" t="s">
        <v>30</v>
      </c>
      <c r="D22" s="8">
        <v>250</v>
      </c>
      <c r="E22" s="9"/>
      <c r="F22" s="9">
        <f t="shared" si="2"/>
        <v>0</v>
      </c>
    </row>
    <row r="23" spans="1:6" x14ac:dyDescent="0.2">
      <c r="A23" s="5" t="s">
        <v>92</v>
      </c>
      <c r="B23" s="6" t="s">
        <v>93</v>
      </c>
      <c r="C23" s="7" t="s">
        <v>30</v>
      </c>
      <c r="D23" s="8">
        <v>750</v>
      </c>
      <c r="E23" s="9"/>
      <c r="F23" s="9">
        <f t="shared" si="2"/>
        <v>0</v>
      </c>
    </row>
    <row r="24" spans="1:6" x14ac:dyDescent="0.2">
      <c r="A24" s="5" t="s">
        <v>94</v>
      </c>
      <c r="B24" s="6" t="s">
        <v>95</v>
      </c>
      <c r="C24" s="7" t="s">
        <v>24</v>
      </c>
      <c r="D24" s="8">
        <v>350</v>
      </c>
      <c r="E24" s="9"/>
      <c r="F24" s="9">
        <f t="shared" si="2"/>
        <v>0</v>
      </c>
    </row>
    <row r="25" spans="1:6" ht="30" x14ac:dyDescent="0.2">
      <c r="A25" s="5" t="s">
        <v>96</v>
      </c>
      <c r="B25" s="6" t="s">
        <v>97</v>
      </c>
      <c r="C25" s="7" t="s">
        <v>79</v>
      </c>
      <c r="D25" s="8">
        <v>250</v>
      </c>
      <c r="E25" s="9"/>
      <c r="F25" s="9">
        <f t="shared" si="2"/>
        <v>0</v>
      </c>
    </row>
    <row r="26" spans="1:6" x14ac:dyDescent="0.2">
      <c r="A26" s="5" t="s">
        <v>98</v>
      </c>
      <c r="B26" s="6" t="s">
        <v>99</v>
      </c>
      <c r="C26" s="7" t="s">
        <v>79</v>
      </c>
      <c r="D26" s="8">
        <v>25</v>
      </c>
      <c r="E26" s="9"/>
      <c r="F26" s="9">
        <f t="shared" ref="F26:F30" si="3">D26*E26</f>
        <v>0</v>
      </c>
    </row>
    <row r="27" spans="1:6" x14ac:dyDescent="0.2">
      <c r="A27" s="5" t="s">
        <v>100</v>
      </c>
      <c r="B27" s="6" t="s">
        <v>101</v>
      </c>
      <c r="C27" s="7" t="s">
        <v>24</v>
      </c>
      <c r="D27" s="8">
        <v>300</v>
      </c>
      <c r="E27" s="9"/>
      <c r="F27" s="9">
        <f t="shared" si="3"/>
        <v>0</v>
      </c>
    </row>
    <row r="28" spans="1:6" x14ac:dyDescent="0.2">
      <c r="A28" s="5" t="s">
        <v>102</v>
      </c>
      <c r="B28" s="6" t="s">
        <v>103</v>
      </c>
      <c r="C28" s="7" t="s">
        <v>30</v>
      </c>
      <c r="D28" s="8">
        <v>25</v>
      </c>
      <c r="E28" s="9"/>
      <c r="F28" s="9">
        <f t="shared" si="3"/>
        <v>0</v>
      </c>
    </row>
    <row r="29" spans="1:6" x14ac:dyDescent="0.2">
      <c r="A29" s="5" t="s">
        <v>104</v>
      </c>
      <c r="B29" s="6" t="s">
        <v>105</v>
      </c>
      <c r="C29" s="7" t="s">
        <v>106</v>
      </c>
      <c r="D29" s="8">
        <f>500+900*5</f>
        <v>5000</v>
      </c>
      <c r="E29" s="9"/>
      <c r="F29" s="9">
        <f t="shared" si="3"/>
        <v>0</v>
      </c>
    </row>
    <row r="30" spans="1:6" ht="30" x14ac:dyDescent="0.2">
      <c r="A30" s="5" t="s">
        <v>107</v>
      </c>
      <c r="B30" s="6" t="s">
        <v>38</v>
      </c>
      <c r="C30" s="7" t="s">
        <v>27</v>
      </c>
      <c r="D30" s="8">
        <v>350</v>
      </c>
      <c r="E30" s="9"/>
      <c r="F30" s="9">
        <f t="shared" si="3"/>
        <v>0</v>
      </c>
    </row>
    <row r="31" spans="1:6" x14ac:dyDescent="0.2">
      <c r="A31" s="40" t="s">
        <v>108</v>
      </c>
      <c r="B31" s="41"/>
      <c r="C31" s="41"/>
      <c r="D31" s="41"/>
      <c r="E31" s="41"/>
      <c r="F31" s="41"/>
    </row>
    <row r="32" spans="1:6" x14ac:dyDescent="0.2">
      <c r="A32" s="5" t="s">
        <v>109</v>
      </c>
      <c r="B32" s="6" t="s">
        <v>110</v>
      </c>
      <c r="C32" s="7" t="s">
        <v>30</v>
      </c>
      <c r="D32" s="8">
        <v>9</v>
      </c>
      <c r="E32" s="9"/>
      <c r="F32" s="9">
        <f t="shared" ref="F32:F33" si="4">D32*E32</f>
        <v>0</v>
      </c>
    </row>
    <row r="33" spans="1:6" x14ac:dyDescent="0.2">
      <c r="A33" s="5" t="s">
        <v>111</v>
      </c>
      <c r="B33" s="6" t="s">
        <v>112</v>
      </c>
      <c r="C33" s="7" t="s">
        <v>48</v>
      </c>
      <c r="D33" s="8">
        <v>1</v>
      </c>
      <c r="E33" s="9"/>
      <c r="F33" s="9">
        <f t="shared" si="4"/>
        <v>0</v>
      </c>
    </row>
    <row r="34" spans="1:6" x14ac:dyDescent="0.2">
      <c r="A34" s="40" t="s">
        <v>113</v>
      </c>
      <c r="B34" s="41"/>
      <c r="C34" s="41"/>
      <c r="D34" s="41"/>
      <c r="E34" s="41"/>
      <c r="F34" s="41"/>
    </row>
    <row r="35" spans="1:6" x14ac:dyDescent="0.2">
      <c r="A35" s="5" t="s">
        <v>114</v>
      </c>
      <c r="B35" s="6" t="s">
        <v>115</v>
      </c>
      <c r="C35" s="7" t="s">
        <v>30</v>
      </c>
      <c r="D35" s="8">
        <v>200</v>
      </c>
      <c r="E35" s="9"/>
      <c r="F35" s="9">
        <f t="shared" ref="F35:F42" si="5">D35*E35</f>
        <v>0</v>
      </c>
    </row>
    <row r="36" spans="1:6" x14ac:dyDescent="0.2">
      <c r="A36" s="5" t="s">
        <v>116</v>
      </c>
      <c r="B36" s="6" t="s">
        <v>117</v>
      </c>
      <c r="C36" s="7" t="s">
        <v>30</v>
      </c>
      <c r="D36" s="8">
        <v>40</v>
      </c>
      <c r="E36" s="9"/>
      <c r="F36" s="9">
        <f t="shared" si="5"/>
        <v>0</v>
      </c>
    </row>
    <row r="37" spans="1:6" x14ac:dyDescent="0.2">
      <c r="A37" s="5" t="s">
        <v>118</v>
      </c>
      <c r="B37" s="6" t="s">
        <v>119</v>
      </c>
      <c r="C37" s="7" t="s">
        <v>30</v>
      </c>
      <c r="D37" s="8">
        <v>35</v>
      </c>
      <c r="E37" s="9"/>
      <c r="F37" s="9">
        <f t="shared" si="5"/>
        <v>0</v>
      </c>
    </row>
    <row r="38" spans="1:6" x14ac:dyDescent="0.2">
      <c r="A38" s="5" t="s">
        <v>120</v>
      </c>
      <c r="B38" s="6" t="s">
        <v>121</v>
      </c>
      <c r="C38" s="7" t="s">
        <v>11</v>
      </c>
      <c r="D38" s="8">
        <v>1</v>
      </c>
      <c r="E38" s="9"/>
      <c r="F38" s="9">
        <f t="shared" si="5"/>
        <v>0</v>
      </c>
    </row>
    <row r="39" spans="1:6" x14ac:dyDescent="0.2">
      <c r="A39" s="5" t="s">
        <v>122</v>
      </c>
      <c r="B39" s="6" t="s">
        <v>123</v>
      </c>
      <c r="C39" s="7" t="s">
        <v>48</v>
      </c>
      <c r="D39" s="8">
        <v>6</v>
      </c>
      <c r="E39" s="9"/>
      <c r="F39" s="9">
        <f t="shared" si="5"/>
        <v>0</v>
      </c>
    </row>
    <row r="40" spans="1:6" x14ac:dyDescent="0.2">
      <c r="A40" s="5" t="s">
        <v>124</v>
      </c>
      <c r="B40" s="6" t="s">
        <v>125</v>
      </c>
      <c r="C40" s="7" t="s">
        <v>48</v>
      </c>
      <c r="D40" s="8">
        <v>6</v>
      </c>
      <c r="E40" s="9"/>
      <c r="F40" s="9">
        <f t="shared" si="5"/>
        <v>0</v>
      </c>
    </row>
    <row r="41" spans="1:6" x14ac:dyDescent="0.2">
      <c r="A41" s="5" t="s">
        <v>126</v>
      </c>
      <c r="B41" s="6" t="s">
        <v>127</v>
      </c>
      <c r="C41" s="7" t="s">
        <v>30</v>
      </c>
      <c r="D41" s="8">
        <v>30</v>
      </c>
      <c r="E41" s="9"/>
      <c r="F41" s="9">
        <f t="shared" si="5"/>
        <v>0</v>
      </c>
    </row>
    <row r="42" spans="1:6" x14ac:dyDescent="0.2">
      <c r="A42" s="5" t="s">
        <v>128</v>
      </c>
      <c r="B42" s="6" t="s">
        <v>129</v>
      </c>
      <c r="C42" s="7" t="s">
        <v>30</v>
      </c>
      <c r="D42" s="8">
        <v>25</v>
      </c>
      <c r="E42" s="10"/>
      <c r="F42" s="9">
        <f t="shared" si="5"/>
        <v>0</v>
      </c>
    </row>
    <row r="43" spans="1:6" x14ac:dyDescent="0.2">
      <c r="E43" s="19" t="s">
        <v>64</v>
      </c>
      <c r="F43" s="20">
        <f>SUM(F6:F42)</f>
        <v>0</v>
      </c>
    </row>
    <row r="44" spans="1:6" x14ac:dyDescent="0.2">
      <c r="E44" s="19" t="s">
        <v>65</v>
      </c>
      <c r="F44" s="20">
        <f>F43*0.2</f>
        <v>0</v>
      </c>
    </row>
    <row r="45" spans="1:6" x14ac:dyDescent="0.2">
      <c r="E45" s="19" t="s">
        <v>66</v>
      </c>
      <c r="F45" s="20">
        <f>F43+F44</f>
        <v>0</v>
      </c>
    </row>
    <row r="47" spans="1:6" ht="30" x14ac:dyDescent="0.2">
      <c r="B47" s="13" t="s">
        <v>67</v>
      </c>
    </row>
  </sheetData>
  <mergeCells count="7">
    <mergeCell ref="A34:F34"/>
    <mergeCell ref="A2:F2"/>
    <mergeCell ref="A3:F3"/>
    <mergeCell ref="A4:F4"/>
    <mergeCell ref="A10:F10"/>
    <mergeCell ref="A13:F13"/>
    <mergeCell ref="A31:F31"/>
  </mergeCells>
  <pageMargins left="0.70866141732283472" right="0.70866141732283472" top="1.4566929133858268" bottom="0.74803149606299213" header="0.31496062992125984" footer="0.31496062992125984"/>
  <pageSetup paperSize="9" scale="86" fitToHeight="2" orientation="landscape" r:id="rId1"/>
  <headerFooter>
    <oddHeader xml:space="preserve">&amp;L&amp;"-,Gras"Dossier ACP 17_009&amp;C&amp;"-,Gras italique"&amp;14Réaménagement de l'Avenue Marie Amélie 
entre la rue du Bois St Denis et l'Avenue de Chartres
&amp;"Calibri (Corps)_x0000_,Gras italique"&amp;UDétail estimatif -  lot Voirie&amp;RVille de Chantilly (60)
</oddHeader>
    <oddFooter>&amp;L&amp;"Calibri Bold Italic,Gras italique"&amp;U&amp;K000000Edition du &amp;D&amp;C&amp;"Helvetica Bold Oblique,Gras italique"&amp;12&amp;K000000Page &amp;P /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4</vt:i4>
      </vt:variant>
    </vt:vector>
  </HeadingPairs>
  <TitlesOfParts>
    <vt:vector size="6" baseType="lpstr">
      <vt:lpstr>Lot 01 - Travaux d'éclairage pu</vt:lpstr>
      <vt:lpstr>Lot 02 - Travaux de voirie</vt:lpstr>
      <vt:lpstr>'Lot 01 - Travaux d''éclairage pu'!Impression_des_titres</vt:lpstr>
      <vt:lpstr>'Lot 02 - Travaux de voirie'!Impression_des_titres</vt:lpstr>
      <vt:lpstr>'Lot 01 - Travaux d''éclairage pu'!Zone_d_impression</vt:lpstr>
      <vt:lpstr>'Lot 02 - Travaux de voirie'!Zone_d_impression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Didier</dc:creator>
  <cp:lastModifiedBy>Didier TROUX - ACP</cp:lastModifiedBy>
  <cp:lastPrinted>2018-02-27T07:12:03Z</cp:lastPrinted>
  <dcterms:created xsi:type="dcterms:W3CDTF">2018-02-26T18:44:11Z</dcterms:created>
  <dcterms:modified xsi:type="dcterms:W3CDTF">2018-02-28T21:40:55Z</dcterms:modified>
</cp:coreProperties>
</file>